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107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  <c r="I19" i="1"/>
  <c r="B14" i="1"/>
  <c r="D11" i="1" s="1"/>
  <c r="F11" i="1" s="1"/>
  <c r="G11" i="1" s="1"/>
  <c r="H11" i="1" s="1"/>
  <c r="B6" i="1"/>
  <c r="F4" i="1"/>
  <c r="G4" i="1" s="1"/>
  <c r="H4" i="1" s="1"/>
  <c r="F3" i="1"/>
  <c r="G3" i="1" s="1"/>
  <c r="H3" i="1" s="1"/>
  <c r="C21" i="1" l="1"/>
  <c r="C23" i="1" s="1"/>
  <c r="C24" i="1" s="1"/>
  <c r="C25" i="1" s="1"/>
  <c r="H6" i="1"/>
  <c r="D21" i="1"/>
  <c r="D23" i="1" s="1"/>
  <c r="D24" i="1" s="1"/>
  <c r="D25" i="1" s="1"/>
  <c r="E21" i="1"/>
  <c r="E23" i="1" s="1"/>
  <c r="E24" i="1" s="1"/>
  <c r="E25" i="1" s="1"/>
  <c r="B21" i="1"/>
  <c r="B23" i="1" s="1"/>
  <c r="B24" i="1" s="1"/>
  <c r="B25" i="1" s="1"/>
  <c r="F21" i="1"/>
  <c r="F23" i="1" s="1"/>
  <c r="F24" i="1" s="1"/>
  <c r="F25" i="1" s="1"/>
  <c r="G21" i="1"/>
  <c r="G23" i="1" s="1"/>
  <c r="G24" i="1" s="1"/>
  <c r="G25" i="1" s="1"/>
  <c r="D12" i="1"/>
  <c r="F12" i="1" s="1"/>
  <c r="G12" i="1" s="1"/>
  <c r="H12" i="1" s="1"/>
  <c r="H14" i="1" s="1"/>
  <c r="I25" i="1" l="1"/>
</calcChain>
</file>

<file path=xl/sharedStrings.xml><?xml version="1.0" encoding="utf-8"?>
<sst xmlns="http://schemas.openxmlformats.org/spreadsheetml/2006/main" count="37" uniqueCount="24">
  <si>
    <t>Ob</t>
  </si>
  <si>
    <t>prop</t>
  </si>
  <si>
    <t>Expected</t>
  </si>
  <si>
    <t>O-E</t>
  </si>
  <si>
    <t>(O-E)^2</t>
  </si>
  <si>
    <t>(O-E)^2 / E</t>
  </si>
  <si>
    <t>female</t>
  </si>
  <si>
    <t>Male</t>
  </si>
  <si>
    <t>Sum = chi square =</t>
  </si>
  <si>
    <t xml:space="preserve">total </t>
  </si>
  <si>
    <t>Equal Distribution of Males and Females Expected</t>
  </si>
  <si>
    <t>Expecting Unequal Distribution - Expecting 1/3 Female and 2/3 Male</t>
  </si>
  <si>
    <t>Equal Birth Distribution Throughout Year</t>
  </si>
  <si>
    <t>Jan.-Feb.</t>
  </si>
  <si>
    <t>March-April</t>
  </si>
  <si>
    <t>May-June</t>
  </si>
  <si>
    <t>July-August</t>
  </si>
  <si>
    <t>Sept.-October</t>
  </si>
  <si>
    <t>Nov.-Dec.</t>
  </si>
  <si>
    <t>observed</t>
  </si>
  <si>
    <t>proportion</t>
  </si>
  <si>
    <t>expected</t>
  </si>
  <si>
    <t>Total</t>
  </si>
  <si>
    <t>chi square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</si>
</sst>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/>
  </sheetViews>
  <sheetFormatPr defaultRowHeight="15" x14ac:dyDescent="0.25"/>
  <cols>
    <col min="1" max="1" width="11.7109375" customWidth="1"/>
  </cols>
  <sheetData>
    <row r="1" spans="1:8" s="2" customFormat="1" x14ac:dyDescent="0.25">
      <c r="A1" s="3" t="s">
        <v>10</v>
      </c>
      <c r="B1" s="3"/>
      <c r="C1" s="3"/>
      <c r="D1" s="3"/>
      <c r="E1" s="3"/>
      <c r="F1" s="3"/>
    </row>
    <row r="2" spans="1:8" x14ac:dyDescent="0.25">
      <c r="B2" s="1" t="s">
        <v>0</v>
      </c>
      <c r="C2" s="1" t="s">
        <v>1</v>
      </c>
      <c r="D2" s="1" t="s">
        <v>2</v>
      </c>
      <c r="E2" s="1"/>
      <c r="F2" s="1" t="s">
        <v>3</v>
      </c>
      <c r="G2" s="1" t="s">
        <v>4</v>
      </c>
      <c r="H2" s="1" t="s">
        <v>5</v>
      </c>
    </row>
    <row r="3" spans="1:8" x14ac:dyDescent="0.25">
      <c r="A3" t="s">
        <v>6</v>
      </c>
      <c r="B3" s="1">
        <v>6</v>
      </c>
      <c r="C3" s="1">
        <v>0.5</v>
      </c>
      <c r="D3" s="1">
        <v>11</v>
      </c>
      <c r="E3" s="1"/>
      <c r="F3" s="1">
        <f>B3-D3</f>
        <v>-5</v>
      </c>
      <c r="G3" s="1">
        <f>F3^2</f>
        <v>25</v>
      </c>
      <c r="H3" s="1">
        <f>G3/D3</f>
        <v>2.2727272727272729</v>
      </c>
    </row>
    <row r="4" spans="1:8" x14ac:dyDescent="0.25">
      <c r="A4" t="s">
        <v>7</v>
      </c>
      <c r="B4" s="1">
        <v>16</v>
      </c>
      <c r="C4" s="1">
        <v>0.5</v>
      </c>
      <c r="D4" s="1">
        <v>11</v>
      </c>
      <c r="E4" s="1"/>
      <c r="F4" s="1">
        <f>B4-D4</f>
        <v>5</v>
      </c>
      <c r="G4" s="1">
        <f>F4^2</f>
        <v>25</v>
      </c>
      <c r="H4" s="1">
        <f>G4/D4</f>
        <v>2.2727272727272729</v>
      </c>
    </row>
    <row r="6" spans="1:8" x14ac:dyDescent="0.25">
      <c r="A6" t="s">
        <v>9</v>
      </c>
      <c r="B6">
        <f>SUM(B3:B5)</f>
        <v>22</v>
      </c>
      <c r="F6" t="s">
        <v>8</v>
      </c>
      <c r="H6">
        <f>SUM(H3:H5)</f>
        <v>4.5454545454545459</v>
      </c>
    </row>
    <row r="9" spans="1:8" x14ac:dyDescent="0.25">
      <c r="A9" s="3" t="s">
        <v>11</v>
      </c>
      <c r="B9" s="3"/>
      <c r="C9" s="3"/>
      <c r="D9" s="3"/>
      <c r="E9" s="3"/>
      <c r="F9" s="3"/>
      <c r="G9" s="3"/>
      <c r="H9" s="3"/>
    </row>
    <row r="10" spans="1:8" x14ac:dyDescent="0.25">
      <c r="B10" s="1" t="s">
        <v>0</v>
      </c>
      <c r="C10" s="1" t="s">
        <v>1</v>
      </c>
      <c r="D10" s="1" t="s">
        <v>2</v>
      </c>
      <c r="F10" s="1" t="s">
        <v>3</v>
      </c>
      <c r="G10" s="1" t="s">
        <v>4</v>
      </c>
      <c r="H10" s="1" t="s">
        <v>5</v>
      </c>
    </row>
    <row r="11" spans="1:8" x14ac:dyDescent="0.25">
      <c r="A11" t="s">
        <v>6</v>
      </c>
      <c r="B11" s="1">
        <v>6</v>
      </c>
      <c r="C11" s="1">
        <v>0.33</v>
      </c>
      <c r="D11" s="1">
        <f>C11*B14</f>
        <v>7.2600000000000007</v>
      </c>
      <c r="F11">
        <f>B11-D11</f>
        <v>-1.2600000000000007</v>
      </c>
      <c r="G11">
        <f>F11^2</f>
        <v>1.5876000000000017</v>
      </c>
      <c r="H11">
        <f>G11/D11</f>
        <v>0.21867768595041343</v>
      </c>
    </row>
    <row r="12" spans="1:8" x14ac:dyDescent="0.25">
      <c r="A12" t="s">
        <v>7</v>
      </c>
      <c r="B12" s="1">
        <v>16</v>
      </c>
      <c r="C12" s="1">
        <v>0.67</v>
      </c>
      <c r="D12" s="1">
        <f>C12*B14</f>
        <v>14.74</v>
      </c>
      <c r="F12">
        <f>B12-D12</f>
        <v>1.2599999999999998</v>
      </c>
      <c r="G12">
        <f>F12^2</f>
        <v>1.5875999999999995</v>
      </c>
      <c r="H12">
        <f>G12/D12</f>
        <v>0.10770691994572587</v>
      </c>
    </row>
    <row r="14" spans="1:8" x14ac:dyDescent="0.25">
      <c r="A14" t="s">
        <v>9</v>
      </c>
      <c r="B14">
        <f>SUM(B11:B13)</f>
        <v>22</v>
      </c>
      <c r="F14" t="s">
        <v>8</v>
      </c>
      <c r="H14">
        <f>SUM(H11:H13)</f>
        <v>0.32638460589613927</v>
      </c>
    </row>
    <row r="17" spans="1:9" ht="15.75" thickBot="1" x14ac:dyDescent="0.3">
      <c r="A17" s="3" t="s">
        <v>12</v>
      </c>
      <c r="B17" s="3"/>
      <c r="C17" s="3"/>
      <c r="D17" s="3"/>
      <c r="E17" s="3"/>
    </row>
    <row r="18" spans="1:9" ht="31.5" thickTop="1" thickBot="1" x14ac:dyDescent="0.3">
      <c r="B18" s="4" t="s">
        <v>13</v>
      </c>
      <c r="C18" s="4" t="s">
        <v>14</v>
      </c>
      <c r="D18" s="4" t="s">
        <v>15</v>
      </c>
      <c r="E18" s="4" t="s">
        <v>16</v>
      </c>
      <c r="F18" s="4" t="s">
        <v>17</v>
      </c>
      <c r="G18" s="4" t="s">
        <v>18</v>
      </c>
      <c r="I18" s="6" t="s">
        <v>22</v>
      </c>
    </row>
    <row r="19" spans="1:9" x14ac:dyDescent="0.25">
      <c r="A19" t="s">
        <v>19</v>
      </c>
      <c r="B19" s="5">
        <v>71</v>
      </c>
      <c r="C19" s="5">
        <v>78</v>
      </c>
      <c r="D19" s="5">
        <v>83</v>
      </c>
      <c r="E19" s="5">
        <v>94</v>
      </c>
      <c r="F19" s="5">
        <v>112</v>
      </c>
      <c r="G19" s="5">
        <v>114</v>
      </c>
      <c r="I19">
        <f>SUM(B19:H19)</f>
        <v>552</v>
      </c>
    </row>
    <row r="20" spans="1:9" x14ac:dyDescent="0.25">
      <c r="A20" t="s">
        <v>20</v>
      </c>
      <c r="B20" s="1">
        <f t="shared" ref="B20:G20" si="0">1/6</f>
        <v>0.16666666666666666</v>
      </c>
      <c r="C20" s="1">
        <f t="shared" si="0"/>
        <v>0.16666666666666666</v>
      </c>
      <c r="D20" s="1">
        <f t="shared" si="0"/>
        <v>0.16666666666666666</v>
      </c>
      <c r="E20" s="1">
        <f t="shared" si="0"/>
        <v>0.16666666666666666</v>
      </c>
      <c r="F20" s="1">
        <f t="shared" si="0"/>
        <v>0.16666666666666666</v>
      </c>
      <c r="G20" s="1">
        <f t="shared" si="0"/>
        <v>0.16666666666666666</v>
      </c>
    </row>
    <row r="21" spans="1:9" x14ac:dyDescent="0.25">
      <c r="A21" t="s">
        <v>21</v>
      </c>
      <c r="B21" s="1">
        <f t="shared" ref="B21:G21" si="1">B20*$I$19</f>
        <v>92</v>
      </c>
      <c r="C21" s="1">
        <f t="shared" si="1"/>
        <v>92</v>
      </c>
      <c r="D21" s="1">
        <f t="shared" si="1"/>
        <v>92</v>
      </c>
      <c r="E21" s="1">
        <f t="shared" si="1"/>
        <v>92</v>
      </c>
      <c r="F21" s="1">
        <f t="shared" si="1"/>
        <v>92</v>
      </c>
      <c r="G21" s="1">
        <f t="shared" si="1"/>
        <v>92</v>
      </c>
    </row>
    <row r="22" spans="1:9" x14ac:dyDescent="0.25">
      <c r="B22" s="1"/>
      <c r="C22" s="1"/>
      <c r="D22" s="1"/>
      <c r="E22" s="1"/>
      <c r="F22" s="1"/>
      <c r="G22" s="1"/>
    </row>
    <row r="23" spans="1:9" x14ac:dyDescent="0.25">
      <c r="A23" t="s">
        <v>3</v>
      </c>
      <c r="B23" s="1">
        <f>B19-B21</f>
        <v>-21</v>
      </c>
      <c r="C23" s="1">
        <f>C19-C21</f>
        <v>-14</v>
      </c>
      <c r="D23" s="1">
        <f t="shared" ref="D23:G23" si="2">D19-D21</f>
        <v>-9</v>
      </c>
      <c r="E23" s="1">
        <f t="shared" si="2"/>
        <v>2</v>
      </c>
      <c r="F23" s="1">
        <f t="shared" si="2"/>
        <v>20</v>
      </c>
      <c r="G23" s="1">
        <f t="shared" si="2"/>
        <v>22</v>
      </c>
    </row>
    <row r="24" spans="1:9" x14ac:dyDescent="0.25">
      <c r="A24" t="s">
        <v>4</v>
      </c>
      <c r="B24" s="1">
        <f>B23^2</f>
        <v>441</v>
      </c>
      <c r="C24" s="1">
        <f t="shared" ref="C24:G24" si="3">C23^2</f>
        <v>196</v>
      </c>
      <c r="D24" s="1">
        <f t="shared" si="3"/>
        <v>81</v>
      </c>
      <c r="E24" s="1">
        <f t="shared" si="3"/>
        <v>4</v>
      </c>
      <c r="F24" s="1">
        <f t="shared" si="3"/>
        <v>400</v>
      </c>
      <c r="G24" s="1">
        <f t="shared" si="3"/>
        <v>484</v>
      </c>
      <c r="I24" t="s">
        <v>23</v>
      </c>
    </row>
    <row r="25" spans="1:9" x14ac:dyDescent="0.25">
      <c r="A25" t="s">
        <v>5</v>
      </c>
      <c r="B25" s="1">
        <f>B24/B21</f>
        <v>4.7934782608695654</v>
      </c>
      <c r="C25" s="1">
        <f>C24/C21</f>
        <v>2.1304347826086958</v>
      </c>
      <c r="D25" s="1">
        <f t="shared" ref="D25:G25" si="4">D24/D21</f>
        <v>0.88043478260869568</v>
      </c>
      <c r="E25" s="1">
        <f t="shared" si="4"/>
        <v>4.3478260869565216E-2</v>
      </c>
      <c r="F25" s="1">
        <f t="shared" si="4"/>
        <v>4.3478260869565215</v>
      </c>
      <c r="G25" s="1">
        <f t="shared" si="4"/>
        <v>5.2608695652173916</v>
      </c>
      <c r="I25" s="1">
        <f>SUM(B25:H25)</f>
        <v>17.456521739130434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Bryan</cp:lastModifiedBy>
  <dcterms:created xsi:type="dcterms:W3CDTF">2012-10-11T23:53:48Z</dcterms:created>
  <dcterms:modified xsi:type="dcterms:W3CDTF">2012-10-12T15:18:26Z</dcterms:modified>
</cp:coreProperties>
</file>