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475" windowHeight="5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 l="1"/>
  <c r="C34" i="1" s="1"/>
  <c r="C38" i="1" s="1"/>
  <c r="D30" i="1"/>
  <c r="D34" i="1" s="1"/>
  <c r="D38" i="1" s="1"/>
  <c r="D46" i="1"/>
  <c r="C46" i="1"/>
  <c r="B46" i="1"/>
  <c r="E45" i="1"/>
  <c r="E44" i="1"/>
  <c r="E46" i="1" s="1"/>
  <c r="D50" i="1" l="1"/>
  <c r="D53" i="1" s="1"/>
  <c r="D56" i="1" s="1"/>
  <c r="D59" i="1" s="1"/>
  <c r="B50" i="1"/>
  <c r="B53" i="1" s="1"/>
  <c r="B56" i="1" s="1"/>
  <c r="B59" i="1" s="1"/>
  <c r="D49" i="1"/>
  <c r="D52" i="1" s="1"/>
  <c r="D55" i="1" s="1"/>
  <c r="D58" i="1" s="1"/>
  <c r="C50" i="1"/>
  <c r="C53" i="1" s="1"/>
  <c r="C56" i="1" s="1"/>
  <c r="C59" i="1" s="1"/>
  <c r="B49" i="1"/>
  <c r="B52" i="1" s="1"/>
  <c r="B55" i="1" s="1"/>
  <c r="B58" i="1" s="1"/>
  <c r="E61" i="1" s="1"/>
  <c r="D33" i="1"/>
  <c r="D37" i="1" s="1"/>
  <c r="C49" i="1"/>
  <c r="C52" i="1" s="1"/>
  <c r="C55" i="1" s="1"/>
  <c r="C58" i="1" s="1"/>
  <c r="C33" i="1"/>
  <c r="C37" i="1" s="1"/>
  <c r="E5" i="1" l="1"/>
  <c r="C5" i="1"/>
  <c r="C9" i="1" s="1"/>
  <c r="C12" i="1" s="1"/>
  <c r="C15" i="1" s="1"/>
  <c r="C18" i="1" s="1"/>
  <c r="D5" i="1"/>
  <c r="E4" i="1"/>
  <c r="D9" i="1" s="1"/>
  <c r="D12" i="1" s="1"/>
  <c r="D15" i="1" s="1"/>
  <c r="D18" i="1" s="1"/>
  <c r="E3" i="1"/>
  <c r="D8" i="1" s="1"/>
  <c r="D11" i="1" s="1"/>
  <c r="D14" i="1" s="1"/>
  <c r="D17" i="1" s="1"/>
  <c r="C8" i="1" l="1"/>
  <c r="C11" i="1" s="1"/>
  <c r="C14" i="1" s="1"/>
  <c r="C17" i="1" s="1"/>
  <c r="F17" i="1" s="1"/>
</calcChain>
</file>

<file path=xl/sharedStrings.xml><?xml version="1.0" encoding="utf-8"?>
<sst xmlns="http://schemas.openxmlformats.org/spreadsheetml/2006/main" count="65" uniqueCount="43">
  <si>
    <t>Support Policy</t>
  </si>
  <si>
    <t>Do not Support Policy</t>
  </si>
  <si>
    <t>Tenured</t>
  </si>
  <si>
    <t>Nontenured</t>
  </si>
  <si>
    <t>Expected Frequencies</t>
  </si>
  <si>
    <t>Observed frequencies</t>
  </si>
  <si>
    <r>
      <t>E</t>
    </r>
    <r>
      <rPr>
        <vertAlign val="subscript"/>
        <sz val="11"/>
        <color theme="1"/>
        <rFont val="Times New Roman"/>
        <family val="1"/>
      </rPr>
      <t>rc</t>
    </r>
    <r>
      <rPr>
        <sz val="11"/>
        <color theme="1"/>
        <rFont val="Times New Roman"/>
        <family val="1"/>
      </rPr>
      <t xml:space="preserve"> =   </t>
    </r>
  </si>
  <si>
    <r>
      <t>c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=</t>
    </r>
  </si>
  <si>
    <t>O-E</t>
  </si>
  <si>
    <t>(O-E)^2</t>
  </si>
  <si>
    <t>(O-E)^2 / E</t>
  </si>
  <si>
    <t xml:space="preserve"> = Chi square</t>
  </si>
  <si>
    <t>Example 1</t>
  </si>
  <si>
    <t>Example 2</t>
  </si>
  <si>
    <t>Party ID</t>
  </si>
  <si>
    <t>Repub</t>
  </si>
  <si>
    <t>Demo</t>
  </si>
  <si>
    <t>Pro Choice</t>
  </si>
  <si>
    <t>Pro Life</t>
  </si>
  <si>
    <t>Indep</t>
  </si>
  <si>
    <t>Observed Frequencies</t>
  </si>
  <si>
    <t>Colum Totals</t>
  </si>
  <si>
    <t>Row Totals</t>
  </si>
  <si>
    <t>Expected Values</t>
  </si>
  <si>
    <t>Chi-square =</t>
  </si>
  <si>
    <t xml:space="preserve">R = </t>
  </si>
  <si>
    <t>C =</t>
  </si>
  <si>
    <t>df = (R-1)(C-1) =</t>
  </si>
  <si>
    <t xml:space="preserve">Critical chi -square = </t>
  </si>
  <si>
    <t>Since the calcualted chi^2 of 7.15 is larger than the critical chi^2 of 5.99, reject Ho</t>
  </si>
  <si>
    <t xml:space="preserve">and conclude that abortion stance does differ across the party identification groups. </t>
  </si>
  <si>
    <t>Column Percentages</t>
  </si>
  <si>
    <t>APA Style</t>
  </si>
  <si>
    <t>1. Be sure the columns are categories of the IV</t>
  </si>
  <si>
    <t>2. Sum each column separately</t>
  </si>
  <si>
    <t>3. Calculate percentages for each column separately to show percentage by cell per column</t>
  </si>
  <si>
    <t>Non tenured</t>
  </si>
  <si>
    <t>Observed</t>
  </si>
  <si>
    <t>Column Totals</t>
  </si>
  <si>
    <t xml:space="preserve">Support </t>
  </si>
  <si>
    <t>No support</t>
  </si>
  <si>
    <t>Proportions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</si>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</sst>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vertAlign val="superscript"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4" borderId="0" xfId="0" applyFill="1"/>
    <xf numFmtId="0" fontId="5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/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333375</xdr:colOff>
          <xdr:row>1</xdr:row>
          <xdr:rowOff>28575</xdr:rowOff>
        </xdr:from>
        <xdr:to>
          <xdr:col>10</xdr:col>
          <xdr:colOff>294084</xdr:colOff>
          <xdr:row>2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542925</xdr:colOff>
          <xdr:row>6</xdr:row>
          <xdr:rowOff>28576</xdr:rowOff>
        </xdr:from>
        <xdr:to>
          <xdr:col>9</xdr:col>
          <xdr:colOff>200025</xdr:colOff>
          <xdr:row>7</xdr:row>
          <xdr:rowOff>144067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533400</xdr:colOff>
          <xdr:row>45</xdr:row>
          <xdr:rowOff>95250</xdr:rowOff>
        </xdr:from>
        <xdr:to>
          <xdr:col>9</xdr:col>
          <xdr:colOff>190500</xdr:colOff>
          <xdr:row>49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6"/>
  <sheetViews>
    <sheetView tabSelected="1" workbookViewId="0"/>
  </sheetViews>
  <sheetFormatPr defaultRowHeight="15" x14ac:dyDescent="0.25"/>
  <cols>
    <col min="1" max="1" width="25.42578125" customWidth="1"/>
    <col min="2" max="2" width="15.28515625" customWidth="1"/>
    <col min="4" max="4" width="11.85546875" customWidth="1"/>
    <col min="5" max="5" width="10.5703125" customWidth="1"/>
  </cols>
  <sheetData>
    <row r="1" spans="1:7" s="12" customFormat="1" ht="15.75" thickBot="1" x14ac:dyDescent="0.3">
      <c r="A1" s="12" t="s">
        <v>12</v>
      </c>
    </row>
    <row r="2" spans="1:7" ht="45.75" thickBot="1" x14ac:dyDescent="0.3">
      <c r="A2" t="s">
        <v>5</v>
      </c>
      <c r="B2" s="1"/>
      <c r="C2" s="2" t="s">
        <v>0</v>
      </c>
      <c r="D2" s="2" t="s">
        <v>1</v>
      </c>
      <c r="G2" s="9" t="s">
        <v>6</v>
      </c>
    </row>
    <row r="3" spans="1:7" x14ac:dyDescent="0.25">
      <c r="B3" s="3" t="s">
        <v>2</v>
      </c>
      <c r="C3" s="4">
        <v>88</v>
      </c>
      <c r="D3" s="4">
        <v>17</v>
      </c>
      <c r="E3" s="7">
        <f>SUM(C3:D3)</f>
        <v>105</v>
      </c>
    </row>
    <row r="4" spans="1:7" ht="30.75" thickBot="1" x14ac:dyDescent="0.3">
      <c r="B4" s="5" t="s">
        <v>3</v>
      </c>
      <c r="C4" s="6">
        <v>84</v>
      </c>
      <c r="D4" s="6">
        <v>11</v>
      </c>
      <c r="E4" s="7">
        <f>SUM(C4:D4)</f>
        <v>95</v>
      </c>
    </row>
    <row r="5" spans="1:7" x14ac:dyDescent="0.25">
      <c r="C5" s="7">
        <f>SUM(C3:C4)</f>
        <v>172</v>
      </c>
      <c r="D5" s="7">
        <f>SUM(D3:D4)</f>
        <v>28</v>
      </c>
      <c r="E5" s="8">
        <f>SUM(E3:E4)</f>
        <v>200</v>
      </c>
    </row>
    <row r="6" spans="1:7" ht="15.75" thickBot="1" x14ac:dyDescent="0.3"/>
    <row r="7" spans="1:7" ht="45.75" thickBot="1" x14ac:dyDescent="0.3">
      <c r="A7" t="s">
        <v>4</v>
      </c>
      <c r="C7" s="2" t="s">
        <v>0</v>
      </c>
      <c r="D7" s="2" t="s">
        <v>1</v>
      </c>
      <c r="G7" s="10" t="s">
        <v>7</v>
      </c>
    </row>
    <row r="8" spans="1:7" x14ac:dyDescent="0.25">
      <c r="B8" s="3" t="s">
        <v>2</v>
      </c>
      <c r="C8">
        <f>(C5*E3)/E5</f>
        <v>90.3</v>
      </c>
      <c r="D8">
        <f>(D5*E3)/E5</f>
        <v>14.7</v>
      </c>
    </row>
    <row r="9" spans="1:7" ht="30.75" thickBot="1" x14ac:dyDescent="0.3">
      <c r="B9" s="5" t="s">
        <v>3</v>
      </c>
      <c r="C9">
        <f>(C5*E4)/E5</f>
        <v>81.7</v>
      </c>
      <c r="D9">
        <f>(D5*E4)/E5</f>
        <v>13.3</v>
      </c>
    </row>
    <row r="11" spans="1:7" x14ac:dyDescent="0.25">
      <c r="A11" t="s">
        <v>8</v>
      </c>
      <c r="C11" s="11">
        <f>C3-C8</f>
        <v>-2.2999999999999972</v>
      </c>
      <c r="D11" s="11">
        <f>D3-D8</f>
        <v>2.3000000000000007</v>
      </c>
    </row>
    <row r="12" spans="1:7" x14ac:dyDescent="0.25">
      <c r="C12" s="11">
        <f>C4-C9</f>
        <v>2.2999999999999972</v>
      </c>
      <c r="D12" s="11">
        <f>D4-D9</f>
        <v>-2.3000000000000007</v>
      </c>
    </row>
    <row r="14" spans="1:7" x14ac:dyDescent="0.25">
      <c r="A14" t="s">
        <v>9</v>
      </c>
      <c r="C14">
        <f>C11^2</f>
        <v>5.2899999999999867</v>
      </c>
      <c r="D14">
        <f>D11^2</f>
        <v>5.2900000000000036</v>
      </c>
    </row>
    <row r="15" spans="1:7" x14ac:dyDescent="0.25">
      <c r="C15">
        <f>C12^2</f>
        <v>5.2899999999999867</v>
      </c>
      <c r="D15">
        <f>D12^2</f>
        <v>5.2900000000000036</v>
      </c>
    </row>
    <row r="17" spans="1:7" x14ac:dyDescent="0.25">
      <c r="A17" t="s">
        <v>10</v>
      </c>
      <c r="C17">
        <f>C14/C8</f>
        <v>5.8582502768549136E-2</v>
      </c>
      <c r="D17">
        <f>D14/D8</f>
        <v>0.35986394557823154</v>
      </c>
      <c r="F17">
        <f>SUM(C17:D18)</f>
        <v>0.88093989125638039</v>
      </c>
      <c r="G17" t="s">
        <v>11</v>
      </c>
    </row>
    <row r="18" spans="1:7" x14ac:dyDescent="0.25">
      <c r="C18">
        <f>C15/C9</f>
        <v>6.4749082007343778E-2</v>
      </c>
      <c r="D18">
        <f>D15/D9</f>
        <v>0.3977443609022559</v>
      </c>
    </row>
    <row r="20" spans="1:7" x14ac:dyDescent="0.25">
      <c r="A20" s="12" t="s">
        <v>32</v>
      </c>
    </row>
    <row r="21" spans="1:7" x14ac:dyDescent="0.25">
      <c r="A21" t="s">
        <v>31</v>
      </c>
      <c r="B21" t="s">
        <v>33</v>
      </c>
    </row>
    <row r="22" spans="1:7" x14ac:dyDescent="0.25">
      <c r="B22" t="s">
        <v>34</v>
      </c>
    </row>
    <row r="23" spans="1:7" x14ac:dyDescent="0.25">
      <c r="B23" t="s">
        <v>35</v>
      </c>
    </row>
    <row r="26" spans="1:7" x14ac:dyDescent="0.25">
      <c r="A26" t="s">
        <v>37</v>
      </c>
      <c r="C26" t="s">
        <v>2</v>
      </c>
      <c r="D26" t="s">
        <v>36</v>
      </c>
    </row>
    <row r="27" spans="1:7" x14ac:dyDescent="0.25">
      <c r="B27" t="s">
        <v>39</v>
      </c>
      <c r="C27" s="4">
        <v>88</v>
      </c>
      <c r="D27" s="4">
        <v>84</v>
      </c>
    </row>
    <row r="28" spans="1:7" x14ac:dyDescent="0.25">
      <c r="B28" t="s">
        <v>40</v>
      </c>
      <c r="C28" s="17">
        <v>17</v>
      </c>
      <c r="D28" s="17">
        <v>11</v>
      </c>
    </row>
    <row r="30" spans="1:7" x14ac:dyDescent="0.25">
      <c r="B30" t="s">
        <v>38</v>
      </c>
      <c r="C30" s="14">
        <f>SUM(C27:C29)</f>
        <v>105</v>
      </c>
      <c r="D30" s="14">
        <f>SUM(D27:D29)</f>
        <v>95</v>
      </c>
    </row>
    <row r="32" spans="1:7" x14ac:dyDescent="0.25">
      <c r="A32" t="s">
        <v>41</v>
      </c>
      <c r="C32" t="s">
        <v>2</v>
      </c>
      <c r="D32" t="s">
        <v>36</v>
      </c>
    </row>
    <row r="33" spans="1:7" x14ac:dyDescent="0.25">
      <c r="B33" t="s">
        <v>39</v>
      </c>
      <c r="C33">
        <f>C27/C30</f>
        <v>0.83809523809523812</v>
      </c>
      <c r="D33">
        <f>D27/D30</f>
        <v>0.88421052631578945</v>
      </c>
    </row>
    <row r="34" spans="1:7" x14ac:dyDescent="0.25">
      <c r="B34" t="s">
        <v>40</v>
      </c>
      <c r="C34">
        <f>C28/C30</f>
        <v>0.16190476190476191</v>
      </c>
      <c r="D34">
        <f>D28/D30</f>
        <v>0.11578947368421053</v>
      </c>
    </row>
    <row r="36" spans="1:7" x14ac:dyDescent="0.25">
      <c r="C36" t="s">
        <v>2</v>
      </c>
      <c r="D36" t="s">
        <v>36</v>
      </c>
    </row>
    <row r="37" spans="1:7" x14ac:dyDescent="0.25">
      <c r="A37" t="s">
        <v>42</v>
      </c>
      <c r="B37" t="s">
        <v>39</v>
      </c>
      <c r="C37">
        <f>C33*100</f>
        <v>83.80952380952381</v>
      </c>
      <c r="D37">
        <f>D33*100</f>
        <v>88.421052631578945</v>
      </c>
    </row>
    <row r="38" spans="1:7" x14ac:dyDescent="0.25">
      <c r="B38" t="s">
        <v>40</v>
      </c>
      <c r="C38">
        <f>C34*100</f>
        <v>16.19047619047619</v>
      </c>
      <c r="D38">
        <f>D34*100</f>
        <v>11.578947368421053</v>
      </c>
    </row>
    <row r="41" spans="1:7" s="12" customFormat="1" x14ac:dyDescent="0.25">
      <c r="A41" s="12" t="s">
        <v>13</v>
      </c>
    </row>
    <row r="42" spans="1:7" x14ac:dyDescent="0.25">
      <c r="B42" t="s">
        <v>14</v>
      </c>
    </row>
    <row r="43" spans="1:7" x14ac:dyDescent="0.25">
      <c r="A43" t="s">
        <v>20</v>
      </c>
      <c r="B43" s="13" t="s">
        <v>15</v>
      </c>
      <c r="C43" s="13" t="s">
        <v>19</v>
      </c>
      <c r="D43" s="13" t="s">
        <v>16</v>
      </c>
      <c r="E43" s="15" t="s">
        <v>22</v>
      </c>
    </row>
    <row r="44" spans="1:7" x14ac:dyDescent="0.25">
      <c r="A44" s="8" t="s">
        <v>18</v>
      </c>
      <c r="B44" s="14">
        <v>13</v>
      </c>
      <c r="C44" s="14">
        <v>8</v>
      </c>
      <c r="D44" s="14">
        <v>5</v>
      </c>
      <c r="E44" s="7">
        <f>SUM(B44:D44)</f>
        <v>26</v>
      </c>
    </row>
    <row r="45" spans="1:7" x14ac:dyDescent="0.25">
      <c r="A45" s="8" t="s">
        <v>17</v>
      </c>
      <c r="B45" s="14">
        <v>5</v>
      </c>
      <c r="C45" s="14">
        <v>9</v>
      </c>
      <c r="D45" s="14">
        <v>13</v>
      </c>
      <c r="E45" s="7">
        <f>SUM(B45:D45)</f>
        <v>27</v>
      </c>
    </row>
    <row r="46" spans="1:7" x14ac:dyDescent="0.25">
      <c r="A46" s="7" t="s">
        <v>21</v>
      </c>
      <c r="B46" s="15">
        <f>SUM(B44:B45)</f>
        <v>18</v>
      </c>
      <c r="C46" s="15">
        <f>SUM(C44:C45)</f>
        <v>17</v>
      </c>
      <c r="D46" s="15">
        <f>SUM(D44:D45)</f>
        <v>18</v>
      </c>
      <c r="E46" s="7">
        <f>SUM(E44:E45)</f>
        <v>53</v>
      </c>
    </row>
    <row r="47" spans="1:7" x14ac:dyDescent="0.25">
      <c r="B47" s="14"/>
      <c r="C47" s="14"/>
      <c r="D47" s="14"/>
    </row>
    <row r="48" spans="1:7" ht="18" x14ac:dyDescent="0.25">
      <c r="A48" s="12" t="s">
        <v>23</v>
      </c>
      <c r="B48" s="13" t="s">
        <v>15</v>
      </c>
      <c r="C48" s="13" t="s">
        <v>19</v>
      </c>
      <c r="D48" s="13" t="s">
        <v>16</v>
      </c>
      <c r="G48" s="10" t="s">
        <v>7</v>
      </c>
    </row>
    <row r="49" spans="1:9" x14ac:dyDescent="0.25">
      <c r="A49" s="8" t="s">
        <v>18</v>
      </c>
      <c r="B49" s="14">
        <f>(B46*E44)/E46</f>
        <v>8.8301886792452837</v>
      </c>
      <c r="C49" s="14">
        <f>(C46*E44)/E46</f>
        <v>8.3396226415094343</v>
      </c>
      <c r="D49" s="14">
        <f>(D46*E44)/E46</f>
        <v>8.8301886792452837</v>
      </c>
    </row>
    <row r="50" spans="1:9" x14ac:dyDescent="0.25">
      <c r="A50" s="8" t="s">
        <v>17</v>
      </c>
      <c r="B50" s="14">
        <f>(B46*E45)/E46</f>
        <v>9.1698113207547163</v>
      </c>
      <c r="C50" s="14">
        <f>(C46*E45)/E46</f>
        <v>8.6603773584905657</v>
      </c>
      <c r="D50" s="14">
        <f>(D46*E45)/E46</f>
        <v>9.1698113207547163</v>
      </c>
    </row>
    <row r="51" spans="1:9" x14ac:dyDescent="0.25">
      <c r="B51" s="14"/>
      <c r="C51" s="14"/>
      <c r="D51" s="14"/>
    </row>
    <row r="52" spans="1:9" x14ac:dyDescent="0.25">
      <c r="A52" t="s">
        <v>8</v>
      </c>
      <c r="B52" s="14">
        <f>B44-B49</f>
        <v>4.1698113207547163</v>
      </c>
      <c r="C52" s="14">
        <f>C44-C49</f>
        <v>-0.33962264150943433</v>
      </c>
      <c r="D52" s="14">
        <f>D44-D49</f>
        <v>-3.8301886792452837</v>
      </c>
    </row>
    <row r="53" spans="1:9" x14ac:dyDescent="0.25">
      <c r="B53" s="14">
        <f>B45-B50</f>
        <v>-4.1698113207547163</v>
      </c>
      <c r="C53" s="14">
        <f>C45-C50</f>
        <v>0.33962264150943433</v>
      </c>
      <c r="D53" s="14">
        <f>D45-D50</f>
        <v>3.8301886792452837</v>
      </c>
    </row>
    <row r="54" spans="1:9" x14ac:dyDescent="0.25">
      <c r="B54" s="14"/>
      <c r="C54" s="14"/>
      <c r="D54" s="14"/>
    </row>
    <row r="55" spans="1:9" x14ac:dyDescent="0.25">
      <c r="A55" t="s">
        <v>9</v>
      </c>
      <c r="B55" s="14">
        <f>B52^2</f>
        <v>17.387326450694193</v>
      </c>
      <c r="C55" s="14">
        <f>C52^2</f>
        <v>0.11534353862584575</v>
      </c>
      <c r="D55" s="14">
        <f>D52^2</f>
        <v>14.670345318618731</v>
      </c>
    </row>
    <row r="56" spans="1:9" x14ac:dyDescent="0.25">
      <c r="B56" s="14">
        <f>B53^2</f>
        <v>17.387326450694193</v>
      </c>
      <c r="C56" s="14">
        <f>C53^2</f>
        <v>0.11534353862584575</v>
      </c>
      <c r="D56" s="14">
        <f>D53^2</f>
        <v>14.670345318618731</v>
      </c>
    </row>
    <row r="58" spans="1:9" x14ac:dyDescent="0.25">
      <c r="A58" t="s">
        <v>10</v>
      </c>
      <c r="B58" s="16">
        <f>B55/B49</f>
        <v>1.9690775681341712</v>
      </c>
      <c r="C58" s="16">
        <f t="shared" ref="C58:D58" si="0">C55/C49</f>
        <v>1.3830786305814082E-2</v>
      </c>
      <c r="D58" s="16">
        <f t="shared" si="0"/>
        <v>1.6613852604418646</v>
      </c>
      <c r="G58" t="s">
        <v>25</v>
      </c>
      <c r="H58">
        <v>2</v>
      </c>
    </row>
    <row r="59" spans="1:9" x14ac:dyDescent="0.25">
      <c r="B59" s="16">
        <f>B56/B50</f>
        <v>1.8961487693143875</v>
      </c>
      <c r="C59" s="16">
        <f t="shared" ref="C59:D59" si="1">C56/C50</f>
        <v>1.3318534961154302E-2</v>
      </c>
      <c r="D59" s="16">
        <f t="shared" si="1"/>
        <v>1.5998524730180921</v>
      </c>
      <c r="G59" t="s">
        <v>26</v>
      </c>
      <c r="H59">
        <v>3</v>
      </c>
    </row>
    <row r="61" spans="1:9" x14ac:dyDescent="0.25">
      <c r="C61" t="s">
        <v>24</v>
      </c>
      <c r="E61" s="16">
        <f>SUM(B58:D59)</f>
        <v>7.1536133921754832</v>
      </c>
      <c r="G61" t="s">
        <v>27</v>
      </c>
      <c r="I61">
        <v>2</v>
      </c>
    </row>
    <row r="63" spans="1:9" x14ac:dyDescent="0.25">
      <c r="B63" t="s">
        <v>28</v>
      </c>
      <c r="D63">
        <v>5.99</v>
      </c>
    </row>
    <row r="65" spans="2:2" x14ac:dyDescent="0.25">
      <c r="B65" t="s">
        <v>29</v>
      </c>
    </row>
    <row r="66" spans="2:2" x14ac:dyDescent="0.25">
      <c r="B66" t="s">
        <v>30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6</xdr:col>
                <xdr:colOff>333375</xdr:colOff>
                <xdr:row>1</xdr:row>
                <xdr:rowOff>28575</xdr:rowOff>
              </from>
              <to>
                <xdr:col>10</xdr:col>
                <xdr:colOff>295275</xdr:colOff>
                <xdr:row>2</xdr:row>
                <xdr:rowOff>38100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6</xdr:col>
                <xdr:colOff>542925</xdr:colOff>
                <xdr:row>6</xdr:row>
                <xdr:rowOff>28575</xdr:rowOff>
              </from>
              <to>
                <xdr:col>9</xdr:col>
                <xdr:colOff>200025</xdr:colOff>
                <xdr:row>7</xdr:row>
                <xdr:rowOff>142875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7">
            <anchor moveWithCells="1" sizeWithCells="1">
              <from>
                <xdr:col>6</xdr:col>
                <xdr:colOff>533400</xdr:colOff>
                <xdr:row>45</xdr:row>
                <xdr:rowOff>95250</xdr:rowOff>
              </from>
              <to>
                <xdr:col>9</xdr:col>
                <xdr:colOff>190500</xdr:colOff>
                <xdr:row>49</xdr:row>
                <xdr:rowOff>28575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dcterms:created xsi:type="dcterms:W3CDTF">2012-10-12T19:08:06Z</dcterms:created>
  <dcterms:modified xsi:type="dcterms:W3CDTF">2012-10-19T02:24:14Z</dcterms:modified>
</cp:coreProperties>
</file>