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Bryan's Documents\Web Pages\Courses\edur8131\Videos\Notes 4 Hypothesis Testing\One-sample-Z-test\"/>
    </mc:Choice>
  </mc:AlternateContent>
  <xr:revisionPtr revIDLastSave="0" documentId="13_ncr:1_{76FCC9F0-2779-4502-B099-0FF6E3187AFA}" xr6:coauthVersionLast="45" xr6:coauthVersionMax="45" xr10:uidLastSave="{00000000-0000-0000-0000-000000000000}"/>
  <bookViews>
    <workbookView xWindow="300" yWindow="120" windowWidth="18810" windowHeight="12255" xr2:uid="{99238399-34D9-4106-9D3C-4BAE9692174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92" i="1" l="1"/>
  <c r="H91" i="1"/>
  <c r="H84" i="1"/>
  <c r="H83" i="1"/>
  <c r="E43" i="1"/>
  <c r="E44" i="1" l="1"/>
  <c r="G58" i="1" l="1"/>
  <c r="G56" i="1"/>
  <c r="G59" i="1" s="1"/>
  <c r="G61" i="1" l="1"/>
</calcChain>
</file>

<file path=xl/sharedStrings.xml><?xml version="1.0" encoding="utf-8"?>
<sst xmlns="http://schemas.openxmlformats.org/spreadsheetml/2006/main" count="115" uniqueCount="107">
  <si>
    <t>3. Confidence Intervals</t>
  </si>
  <si>
    <t>One Sample Z-test with Confidence Intervals and Results Inference and Interpretation</t>
  </si>
  <si>
    <t>Formula</t>
  </si>
  <si>
    <t xml:space="preserve">n = </t>
  </si>
  <si>
    <t>M =</t>
  </si>
  <si>
    <t>SD =</t>
  </si>
  <si>
    <t>Written Null:</t>
  </si>
  <si>
    <t>Symbolic Null:</t>
  </si>
  <si>
    <t>Written Alternative:</t>
  </si>
  <si>
    <t>Symbolic Alternative:</t>
  </si>
  <si>
    <t>5. Inference and Interpretation</t>
  </si>
  <si>
    <t>Sample Mean =</t>
  </si>
  <si>
    <t>Population or comparison Mean =</t>
  </si>
  <si>
    <t>Population or comparison SD =</t>
  </si>
  <si>
    <t>Sample size, n =</t>
  </si>
  <si>
    <t>Numerator =</t>
  </si>
  <si>
    <t>Denominator =</t>
  </si>
  <si>
    <t>Z test value =</t>
  </si>
  <si>
    <t>Comparison (or population) Group Mean and Standard Deviation</t>
  </si>
  <si>
    <t>Need Z Distribution Table to Calculate Probabilities</t>
  </si>
  <si>
    <t>Z table linked in EDUR 8131:</t>
  </si>
  <si>
    <t xml:space="preserve">http://www.bwgriffin.com/gsu/courses/edur8131/content/edur_8131_notes_2_z_table_left_side_prob.pdf </t>
  </si>
  <si>
    <t>Square root of  n =</t>
  </si>
  <si>
    <t>, rounded =</t>
  </si>
  <si>
    <t>P-value = sum of two probabilities above =</t>
  </si>
  <si>
    <t>4. Hypothesis Testing</t>
  </si>
  <si>
    <t>Probability that Z is greater than or equal to x?</t>
  </si>
  <si>
    <r>
      <t xml:space="preserve">Probability that Z is less than or equal to </t>
    </r>
    <r>
      <rPr>
        <sz val="11"/>
        <color theme="1"/>
        <rFont val="Calibri"/>
        <family val="2"/>
      </rPr>
      <t>−</t>
    </r>
    <r>
      <rPr>
        <sz val="11"/>
        <color theme="1"/>
        <rFont val="Calibri"/>
        <family val="2"/>
        <scheme val="minor"/>
      </rPr>
      <t>x?</t>
    </r>
  </si>
  <si>
    <t>95% Confidence Interval Formula</t>
  </si>
  <si>
    <t>99% Confidence Interval Formula</t>
  </si>
  <si>
    <t>Sample M =</t>
  </si>
  <si>
    <t>Critical Z Score =</t>
  </si>
  <si>
    <t>Standard Error of the Mean (SEM) =</t>
  </si>
  <si>
    <t xml:space="preserve"> &lt;-- this is called the Standard Error of the Mean, SEM = Pop SD /  SquareRoot(n)</t>
  </si>
  <si>
    <t>Upper Limit of Confidence Interval = M + 1.96(SEM) =</t>
  </si>
  <si>
    <t>Lower Limit of Confidence Interval = M − 1.96(SEM) =</t>
  </si>
  <si>
    <t>Upper Limit of Confidence Interval = M + 2.576(SEM) =</t>
  </si>
  <si>
    <t>Lower Limit of Confidence Interval = M − 2.576(SEM) =</t>
  </si>
  <si>
    <t>2. Hypotheses</t>
  </si>
  <si>
    <t>1. Research Question</t>
  </si>
  <si>
    <t>Did Spring 2020 EDUR 8131 students perform differently from students in prior two years of EDUR 8131 on Test 2?</t>
  </si>
  <si>
    <t>Why Asked?</t>
  </si>
  <si>
    <t>Test 2 occurred after the GSU semester was interrupted by COVID-19</t>
  </si>
  <si>
    <t>lockdown and occurred during the stock market crash in Feb-March.</t>
  </si>
  <si>
    <t>So this was potentially a stressful time for all involved and could</t>
  </si>
  <si>
    <t xml:space="preserve">affect academic performance. </t>
  </si>
  <si>
    <t>Ho: µ = 86.119</t>
  </si>
  <si>
    <t>Ha: µ ≠ 86.119</t>
  </si>
  <si>
    <t xml:space="preserve">There will be a mean difference in EDUR 8131 Test 2 scores </t>
  </si>
  <si>
    <t>between Spring 2020 students and 2018 and 2019 students.</t>
  </si>
  <si>
    <t xml:space="preserve">There will be no mean difference in  EDUR 8131 Test 2 scores </t>
  </si>
  <si>
    <t>3. Calculations of One Sample Z-test</t>
  </si>
  <si>
    <t>Test 2 Scores for EDUR 8131 during the years 2018 and 2019</t>
  </si>
  <si>
    <t>Test 2 scores from EDUR 8131 Students Spring 2020</t>
  </si>
  <si>
    <t>Data - Spring 2020 EDUR 8131 Test 2 Scores vs Test 2 Scores from years 2018 and 2019</t>
  </si>
  <si>
    <t>4. P-value</t>
  </si>
  <si>
    <t>Three was to determine whether the null hypothesis should be rejected. Each is illustrated below.</t>
  </si>
  <si>
    <t>(a) Critical Values</t>
  </si>
  <si>
    <r>
      <t xml:space="preserve">If alpha is set to .05, the critical values for the Z test are </t>
    </r>
    <r>
      <rPr>
        <sz val="11"/>
        <color theme="1"/>
        <rFont val="Calibri"/>
        <family val="2"/>
      </rPr>
      <t>±</t>
    </r>
    <r>
      <rPr>
        <sz val="12.1"/>
        <color theme="1"/>
        <rFont val="Calibri"/>
        <family val="2"/>
      </rPr>
      <t>1.96</t>
    </r>
  </si>
  <si>
    <t>If calculated Z is less than −1.96 reject Ho</t>
  </si>
  <si>
    <t>If calculated Z is greater than 1.96 reject Ho</t>
  </si>
  <si>
    <t>True or False?</t>
  </si>
  <si>
    <t>If either is true, reject Ho</t>
  </si>
  <si>
    <t>(b) Confidence Interval</t>
  </si>
  <si>
    <r>
      <t xml:space="preserve">If alpha is set to .01, the critical values for the Z test are </t>
    </r>
    <r>
      <rPr>
        <sz val="11"/>
        <color theme="1"/>
        <rFont val="Calibri"/>
        <family val="2"/>
      </rPr>
      <t>±2.576</t>
    </r>
  </si>
  <si>
    <t>Decision rules for Alpha = .05</t>
  </si>
  <si>
    <t>If calculated Z is less than −2.576 reject Ho</t>
  </si>
  <si>
    <t>If calculated Z is greater than 2.576 reject Ho</t>
  </si>
  <si>
    <t xml:space="preserve">Calculated Z = </t>
  </si>
  <si>
    <t>Recall the null hypothesis</t>
  </si>
  <si>
    <t xml:space="preserve">If the confidence inteval contains the comparison value, in this case 86.119, then the sample can </t>
  </si>
  <si>
    <t>be judged to be similar to this comparison mean of 86.119, therefore fail to reject the null.</t>
  </si>
  <si>
    <t xml:space="preserve">If the confidence inteval does not contain the comparison value, in this case 86.119, then the sample can </t>
  </si>
  <si>
    <t>be judged to be different from the comparison group, so reject Ho.</t>
  </si>
  <si>
    <t xml:space="preserve">The 95% confidence interval was </t>
  </si>
  <si>
    <t>Upper Limit =</t>
  </si>
  <si>
    <t xml:space="preserve">Lower Limit = </t>
  </si>
  <si>
    <t>Since the comparison value of 86.119 is not</t>
  </si>
  <si>
    <t>within the 95% confidence interval, we</t>
  </si>
  <si>
    <t xml:space="preserve">reject Ho and concluse the Spring 2020 </t>
  </si>
  <si>
    <t>Test 2 grade differs, and is higher.</t>
  </si>
  <si>
    <t>(c) P-values</t>
  </si>
  <si>
    <t>The p-value represents the probability of obtaining sample data like those obtain</t>
  </si>
  <si>
    <t>if the null hypothesis is true. If the p-value is very small, this suggests it is unlikely</t>
  </si>
  <si>
    <t>one would obtain sample data that deviate this much from what the null specifies.</t>
  </si>
  <si>
    <t xml:space="preserve">So one must conclude either the sample is very odd and unlikely, but from the same </t>
  </si>
  <si>
    <t>population as the comparison data, or one must conclude that something is different</t>
  </si>
  <si>
    <t>and the sample represents a different population and does not represent the comparison group.</t>
  </si>
  <si>
    <t xml:space="preserve">Decision Rule </t>
  </si>
  <si>
    <t>P-value =</t>
  </si>
  <si>
    <t>Inference</t>
  </si>
  <si>
    <t>Report whether the null was rejected. A significant result means null was rejected, not significant</t>
  </si>
  <si>
    <t>means null was not rejected. In this example, the null was rejected, so this wording would work.</t>
  </si>
  <si>
    <t>There is a significant mean difference between Test 2 scores for Spring 2020 students and students from 2018 and 2019.</t>
  </si>
  <si>
    <t>(The word significant informs reader that null was rejected.)</t>
  </si>
  <si>
    <t>Interpretation</t>
  </si>
  <si>
    <t>Explain what was found. If the null was rejected, describe how groups differ. If null was not rejected,</t>
  </si>
  <si>
    <t xml:space="preserve">explain how groups are similar. </t>
  </si>
  <si>
    <t xml:space="preserve">Spring 2020 students scored higher on Test 2 (M = 90.77) than 2018 and 2019 students (M = 86.11). </t>
  </si>
  <si>
    <r>
      <t>P(Z</t>
    </r>
    <r>
      <rPr>
        <sz val="11"/>
        <color theme="1"/>
        <rFont val="Calibri"/>
        <family val="2"/>
      </rPr>
      <t>≥</t>
    </r>
    <r>
      <rPr>
        <sz val="11"/>
        <color theme="1"/>
        <rFont val="Calibri"/>
        <family val="2"/>
        <scheme val="minor"/>
      </rPr>
      <t xml:space="preserve"> 2.65) =</t>
    </r>
  </si>
  <si>
    <r>
      <t>P(Z</t>
    </r>
    <r>
      <rPr>
        <sz val="11"/>
        <color theme="1"/>
        <rFont val="Calibri"/>
        <family val="2"/>
      </rPr>
      <t>≤ −2.65x) =</t>
    </r>
  </si>
  <si>
    <t>Decision rules for Alpha = .01</t>
  </si>
  <si>
    <t>Reject Ho</t>
  </si>
  <si>
    <t>If p-value (.008) is less than alpha (.05) reject Ho</t>
  </si>
  <si>
    <t xml:space="preserve">TRUE </t>
  </si>
  <si>
    <t>If p-value (.008) is greater than alpha (.05) fail to reject Ho</t>
  </si>
  <si>
    <t>If true, reject Ho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</si>
</sst>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</font>
    <font>
      <sz val="12.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1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2" fillId="0" borderId="0" xfId="1"/>
    <xf numFmtId="2" fontId="0" fillId="0" borderId="0" xfId="0" applyNumberFormat="1"/>
    <xf numFmtId="0" fontId="0" fillId="0" borderId="0" xfId="0" applyFill="1" applyAlignment="1">
      <alignment horizontal="center"/>
    </xf>
    <xf numFmtId="0" fontId="0" fillId="0" borderId="0" xfId="0" applyFill="1"/>
    <xf numFmtId="0" fontId="0" fillId="2" borderId="0" xfId="0" applyFill="1"/>
    <xf numFmtId="0" fontId="0" fillId="2" borderId="0" xfId="0" applyFill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34638</xdr:colOff>
      <xdr:row>76</xdr:row>
      <xdr:rowOff>17319</xdr:rowOff>
    </xdr:from>
    <xdr:to>
      <xdr:col>7</xdr:col>
      <xdr:colOff>649433</xdr:colOff>
      <xdr:row>77</xdr:row>
      <xdr:rowOff>144741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E8DB19A3-9EEE-4151-BB75-BAA1DD24AE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10593" y="12780819"/>
          <a:ext cx="3039340" cy="317922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3</xdr:col>
      <xdr:colOff>17319</xdr:colOff>
      <xdr:row>87</xdr:row>
      <xdr:rowOff>1</xdr:rowOff>
    </xdr:from>
    <xdr:to>
      <xdr:col>7</xdr:col>
      <xdr:colOff>614796</xdr:colOff>
      <xdr:row>88</xdr:row>
      <xdr:rowOff>116825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249B80DE-004E-456F-9140-164896BD82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93274" y="13525501"/>
          <a:ext cx="3022022" cy="307324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oneCellAnchor>
    <xdr:from>
      <xdr:col>2</xdr:col>
      <xdr:colOff>34637</xdr:colOff>
      <xdr:row>46</xdr:row>
      <xdr:rowOff>17318</xdr:rowOff>
    </xdr:from>
    <xdr:ext cx="2225386" cy="841401"/>
    <xdr:pic>
      <xdr:nvPicPr>
        <xdr:cNvPr id="7" name="Picture 6">
          <a:extLst>
            <a:ext uri="{FF2B5EF4-FFF2-40B4-BE49-F238E27FC236}">
              <a16:creationId xmlns:a16="http://schemas.microsoft.com/office/drawing/2014/main" id="{9308474B-B306-44F7-8F77-8D90B2C9F5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04455" y="3827318"/>
          <a:ext cx="2225386" cy="841401"/>
        </a:xfrm>
        <a:prstGeom prst="rect">
          <a:avLst/>
        </a:prstGeom>
        <a:ln>
          <a:solidFill>
            <a:schemeClr val="tx1"/>
          </a:solidFill>
        </a:ln>
      </xdr:spPr>
    </xdr:pic>
    <xdr:clientData/>
  </xdr:oneCellAnchor>
  <xdr:twoCellAnchor editAs="oneCell">
    <xdr:from>
      <xdr:col>6</xdr:col>
      <xdr:colOff>112569</xdr:colOff>
      <xdr:row>119</xdr:row>
      <xdr:rowOff>121227</xdr:rowOff>
    </xdr:from>
    <xdr:to>
      <xdr:col>11</xdr:col>
      <xdr:colOff>225137</xdr:colOff>
      <xdr:row>129</xdr:row>
      <xdr:rowOff>140831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7D335CD-2138-4680-BBC4-0655519080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506933" y="22608886"/>
          <a:ext cx="3273136" cy="1924604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wgriffin.com/gsu/courses/edur8131/content/edur_8131_notes_2_z_table_left_side_prob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839ACF-3077-442D-A1EE-4EA14EAEEEDF}">
  <dimension ref="A1:AF164"/>
  <sheetViews>
    <sheetView tabSelected="1" zoomScale="120" zoomScaleNormal="120" workbookViewId="0"/>
  </sheetViews>
  <sheetFormatPr defaultRowHeight="15" x14ac:dyDescent="0.25"/>
  <cols>
    <col min="1" max="1" width="5.42578125" customWidth="1"/>
    <col min="8" max="8" width="11" customWidth="1"/>
  </cols>
  <sheetData>
    <row r="1" spans="1:32" x14ac:dyDescent="0.25">
      <c r="A1" s="1" t="s">
        <v>1</v>
      </c>
    </row>
    <row r="3" spans="1:32" x14ac:dyDescent="0.25">
      <c r="A3" s="1" t="s">
        <v>39</v>
      </c>
    </row>
    <row r="4" spans="1:32" x14ac:dyDescent="0.25">
      <c r="A4" s="1"/>
      <c r="B4" t="s">
        <v>40</v>
      </c>
    </row>
    <row r="5" spans="1:32" x14ac:dyDescent="0.25">
      <c r="A5" s="1"/>
      <c r="C5" t="s">
        <v>41</v>
      </c>
    </row>
    <row r="6" spans="1:32" x14ac:dyDescent="0.25">
      <c r="A6" s="1"/>
      <c r="D6" t="s">
        <v>42</v>
      </c>
    </row>
    <row r="7" spans="1:32" x14ac:dyDescent="0.25">
      <c r="A7" s="1"/>
      <c r="D7" t="s">
        <v>43</v>
      </c>
    </row>
    <row r="8" spans="1:32" x14ac:dyDescent="0.25">
      <c r="A8" s="1"/>
      <c r="D8" t="s">
        <v>44</v>
      </c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</row>
    <row r="9" spans="1:32" x14ac:dyDescent="0.25">
      <c r="A9" s="1"/>
      <c r="D9" t="s">
        <v>45</v>
      </c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</row>
    <row r="10" spans="1:32" x14ac:dyDescent="0.25">
      <c r="A10" s="1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</row>
    <row r="11" spans="1:32" x14ac:dyDescent="0.25">
      <c r="A11" s="1" t="s">
        <v>38</v>
      </c>
      <c r="B11" s="1"/>
      <c r="M11" s="2"/>
      <c r="N11" s="2"/>
    </row>
    <row r="12" spans="1:32" x14ac:dyDescent="0.25">
      <c r="B12" s="4"/>
      <c r="C12" s="4" t="s">
        <v>6</v>
      </c>
      <c r="D12" s="3"/>
      <c r="M12" s="2"/>
      <c r="N12" s="2"/>
    </row>
    <row r="13" spans="1:32" x14ac:dyDescent="0.25">
      <c r="B13" s="4"/>
      <c r="C13" s="4"/>
      <c r="D13" t="s">
        <v>50</v>
      </c>
      <c r="M13" s="2"/>
      <c r="N13" s="2"/>
    </row>
    <row r="14" spans="1:32" x14ac:dyDescent="0.25">
      <c r="B14" s="4"/>
      <c r="C14" s="4"/>
      <c r="D14" t="s">
        <v>49</v>
      </c>
      <c r="M14" s="2"/>
      <c r="N14" s="2"/>
    </row>
    <row r="15" spans="1:32" x14ac:dyDescent="0.25">
      <c r="B15" s="4"/>
      <c r="C15" s="4"/>
      <c r="D15" s="3"/>
      <c r="M15" s="2"/>
      <c r="N15" s="2"/>
    </row>
    <row r="16" spans="1:32" x14ac:dyDescent="0.25">
      <c r="B16" s="4"/>
      <c r="C16" s="4" t="s">
        <v>7</v>
      </c>
      <c r="D16" s="3"/>
      <c r="M16" s="2"/>
      <c r="N16" s="2"/>
    </row>
    <row r="17" spans="1:16" x14ac:dyDescent="0.25">
      <c r="B17" s="4"/>
      <c r="C17" s="4"/>
      <c r="D17" t="s">
        <v>46</v>
      </c>
      <c r="M17" s="2"/>
      <c r="N17" s="2"/>
    </row>
    <row r="18" spans="1:16" x14ac:dyDescent="0.25">
      <c r="B18" s="4"/>
      <c r="C18" s="4"/>
      <c r="M18" s="2"/>
      <c r="N18" s="2"/>
    </row>
    <row r="19" spans="1:16" x14ac:dyDescent="0.25">
      <c r="B19" s="4"/>
      <c r="C19" s="4" t="s">
        <v>8</v>
      </c>
      <c r="D19" s="3"/>
      <c r="M19" s="2"/>
      <c r="N19" s="2"/>
    </row>
    <row r="20" spans="1:16" x14ac:dyDescent="0.25">
      <c r="B20" s="4"/>
      <c r="C20" s="4"/>
      <c r="D20" t="s">
        <v>48</v>
      </c>
      <c r="M20" s="2"/>
      <c r="N20" s="2"/>
    </row>
    <row r="21" spans="1:16" x14ac:dyDescent="0.25">
      <c r="B21" s="4"/>
      <c r="C21" s="4"/>
      <c r="D21" t="s">
        <v>49</v>
      </c>
      <c r="M21" s="2"/>
      <c r="N21" s="2"/>
    </row>
    <row r="22" spans="1:16" x14ac:dyDescent="0.25">
      <c r="B22" s="4"/>
      <c r="C22" s="4"/>
      <c r="D22" s="3"/>
      <c r="M22" s="2"/>
      <c r="N22" s="2"/>
    </row>
    <row r="23" spans="1:16" x14ac:dyDescent="0.25">
      <c r="B23" s="4"/>
      <c r="C23" s="4" t="s">
        <v>9</v>
      </c>
      <c r="D23" s="3"/>
      <c r="M23" s="2"/>
      <c r="N23" s="2"/>
    </row>
    <row r="24" spans="1:16" x14ac:dyDescent="0.25">
      <c r="B24" s="4"/>
      <c r="C24" s="4"/>
      <c r="D24" t="s">
        <v>47</v>
      </c>
      <c r="M24" s="2"/>
      <c r="N24" s="2"/>
    </row>
    <row r="25" spans="1:16" x14ac:dyDescent="0.25">
      <c r="A25" s="1"/>
    </row>
    <row r="26" spans="1:16" x14ac:dyDescent="0.25">
      <c r="A26" s="1" t="s">
        <v>51</v>
      </c>
    </row>
    <row r="27" spans="1:16" x14ac:dyDescent="0.25">
      <c r="B27" s="1" t="s">
        <v>54</v>
      </c>
      <c r="M27" s="2"/>
      <c r="N27" s="2"/>
    </row>
    <row r="28" spans="1:16" x14ac:dyDescent="0.25">
      <c r="B28" s="1"/>
      <c r="M28" s="2"/>
      <c r="N28" s="2"/>
    </row>
    <row r="29" spans="1:16" x14ac:dyDescent="0.25">
      <c r="B29" s="1"/>
      <c r="C29" t="s">
        <v>52</v>
      </c>
      <c r="M29" s="2"/>
      <c r="N29" s="2"/>
    </row>
    <row r="30" spans="1:16" x14ac:dyDescent="0.25">
      <c r="B30" s="1"/>
      <c r="D30" t="s">
        <v>18</v>
      </c>
      <c r="M30" s="7"/>
      <c r="N30" s="7"/>
      <c r="O30" s="8"/>
      <c r="P30" s="8"/>
    </row>
    <row r="31" spans="1:16" x14ac:dyDescent="0.25">
      <c r="B31" s="1"/>
      <c r="D31" t="s">
        <v>4</v>
      </c>
      <c r="E31">
        <v>86.119</v>
      </c>
      <c r="M31" s="7"/>
      <c r="N31" s="7"/>
      <c r="O31" s="8"/>
      <c r="P31" s="8"/>
    </row>
    <row r="32" spans="1:16" x14ac:dyDescent="0.25">
      <c r="B32" s="1"/>
      <c r="D32" t="s">
        <v>5</v>
      </c>
      <c r="E32">
        <v>11.095000000000001</v>
      </c>
      <c r="M32" s="7"/>
      <c r="N32" s="7"/>
      <c r="O32" s="8"/>
      <c r="P32" s="8"/>
    </row>
    <row r="33" spans="2:16" x14ac:dyDescent="0.25">
      <c r="B33" s="1"/>
      <c r="M33" s="7"/>
      <c r="N33" s="7"/>
      <c r="O33" s="8"/>
      <c r="P33" s="8"/>
    </row>
    <row r="34" spans="2:16" x14ac:dyDescent="0.25">
      <c r="C34" t="s">
        <v>53</v>
      </c>
      <c r="M34" s="7"/>
      <c r="N34" s="7"/>
      <c r="O34" s="8"/>
      <c r="P34" s="8"/>
    </row>
    <row r="35" spans="2:16" x14ac:dyDescent="0.25">
      <c r="D35" s="2">
        <v>87</v>
      </c>
      <c r="E35" s="2">
        <v>80</v>
      </c>
      <c r="F35" s="2">
        <v>75</v>
      </c>
      <c r="G35" s="2">
        <v>92</v>
      </c>
      <c r="H35" s="2">
        <v>92</v>
      </c>
      <c r="I35" s="2">
        <v>88</v>
      </c>
      <c r="M35" s="2"/>
      <c r="N35" s="2"/>
    </row>
    <row r="36" spans="2:16" x14ac:dyDescent="0.25">
      <c r="D36" s="2">
        <v>84</v>
      </c>
      <c r="E36" s="2">
        <v>96</v>
      </c>
      <c r="F36" s="2">
        <v>91</v>
      </c>
      <c r="G36" s="2">
        <v>95</v>
      </c>
      <c r="H36" s="2">
        <v>100</v>
      </c>
      <c r="I36" s="2">
        <v>88</v>
      </c>
      <c r="M36" s="2"/>
      <c r="N36" s="2"/>
    </row>
    <row r="37" spans="2:16" x14ac:dyDescent="0.25">
      <c r="D37" s="2">
        <v>95</v>
      </c>
      <c r="E37" s="2">
        <v>90</v>
      </c>
      <c r="F37" s="2">
        <v>95</v>
      </c>
      <c r="G37" s="2">
        <v>91</v>
      </c>
      <c r="H37" s="2">
        <v>92</v>
      </c>
      <c r="I37" s="2">
        <v>94</v>
      </c>
      <c r="M37" s="2"/>
      <c r="N37" s="2"/>
    </row>
    <row r="38" spans="2:16" x14ac:dyDescent="0.25">
      <c r="D38" s="2">
        <v>88</v>
      </c>
      <c r="E38" s="2">
        <v>93</v>
      </c>
      <c r="F38" s="2">
        <v>80</v>
      </c>
      <c r="G38" s="2">
        <v>95</v>
      </c>
      <c r="H38" s="2">
        <v>91</v>
      </c>
      <c r="I38" s="2">
        <v>95</v>
      </c>
      <c r="M38" s="2"/>
      <c r="N38" s="2"/>
    </row>
    <row r="39" spans="2:16" x14ac:dyDescent="0.25">
      <c r="D39" s="2">
        <v>96</v>
      </c>
      <c r="E39" s="2">
        <v>88</v>
      </c>
      <c r="F39" s="2">
        <v>96</v>
      </c>
      <c r="G39" s="2">
        <v>95</v>
      </c>
      <c r="H39" s="2">
        <v>95</v>
      </c>
      <c r="I39" s="2">
        <v>97</v>
      </c>
      <c r="K39" s="2"/>
      <c r="L39" s="2"/>
      <c r="M39" s="2"/>
      <c r="N39" s="2"/>
    </row>
    <row r="40" spans="2:16" x14ac:dyDescent="0.25">
      <c r="D40" s="2">
        <v>81</v>
      </c>
      <c r="E40" s="2">
        <v>89</v>
      </c>
      <c r="F40" s="2">
        <v>92</v>
      </c>
      <c r="G40" s="2">
        <v>95</v>
      </c>
      <c r="H40" s="2">
        <v>90</v>
      </c>
      <c r="I40" s="2">
        <v>90</v>
      </c>
      <c r="K40" s="2"/>
      <c r="L40" s="2"/>
      <c r="M40" s="2"/>
      <c r="N40" s="2"/>
    </row>
    <row r="41" spans="2:16" x14ac:dyDescent="0.25">
      <c r="D41" s="2">
        <v>85</v>
      </c>
      <c r="E41" s="2">
        <v>92</v>
      </c>
      <c r="F41" s="2">
        <v>94</v>
      </c>
      <c r="G41" s="2">
        <v>89</v>
      </c>
      <c r="H41" s="2"/>
      <c r="I41" s="2"/>
      <c r="M41" s="2"/>
      <c r="N41" s="2"/>
    </row>
    <row r="42" spans="2:16" x14ac:dyDescent="0.25">
      <c r="D42" s="2"/>
      <c r="E42" s="2"/>
      <c r="F42" s="2"/>
      <c r="G42" s="2"/>
      <c r="H42" s="2"/>
      <c r="I42" s="2"/>
      <c r="M42" s="2"/>
      <c r="N42" s="2"/>
    </row>
    <row r="43" spans="2:16" x14ac:dyDescent="0.25">
      <c r="D43" t="s">
        <v>3</v>
      </c>
      <c r="E43">
        <f>COUNT(D35:I41)</f>
        <v>40</v>
      </c>
      <c r="M43" s="2"/>
      <c r="N43" s="2"/>
    </row>
    <row r="44" spans="2:16" x14ac:dyDescent="0.25">
      <c r="D44" t="s">
        <v>4</v>
      </c>
      <c r="E44">
        <f>AVERAGE(D35:I41)</f>
        <v>90.775000000000006</v>
      </c>
      <c r="M44" s="2"/>
      <c r="N44" s="2"/>
    </row>
    <row r="45" spans="2:16" x14ac:dyDescent="0.25">
      <c r="M45" s="2"/>
      <c r="N45" s="2"/>
    </row>
    <row r="46" spans="2:16" x14ac:dyDescent="0.25">
      <c r="B46" s="1" t="s">
        <v>2</v>
      </c>
      <c r="C46" s="4"/>
      <c r="D46" s="3"/>
      <c r="M46" s="2"/>
      <c r="N46" s="2"/>
    </row>
    <row r="47" spans="2:16" x14ac:dyDescent="0.25">
      <c r="D47" s="3"/>
      <c r="M47" s="2"/>
      <c r="N47" s="2"/>
    </row>
    <row r="48" spans="2:16" x14ac:dyDescent="0.25">
      <c r="M48" s="2"/>
      <c r="N48" s="2"/>
    </row>
    <row r="49" spans="1:14" x14ac:dyDescent="0.25">
      <c r="M49" s="2"/>
      <c r="N49" s="2"/>
    </row>
    <row r="50" spans="1:14" x14ac:dyDescent="0.25">
      <c r="M50" s="2"/>
      <c r="N50" s="2"/>
    </row>
    <row r="51" spans="1:14" x14ac:dyDescent="0.25">
      <c r="M51" s="2"/>
      <c r="N51" s="2"/>
    </row>
    <row r="52" spans="1:14" x14ac:dyDescent="0.25">
      <c r="F52" s="3" t="s">
        <v>11</v>
      </c>
      <c r="G52">
        <v>90.775000000000006</v>
      </c>
      <c r="M52" s="2"/>
      <c r="N52" s="2"/>
    </row>
    <row r="53" spans="1:14" x14ac:dyDescent="0.25">
      <c r="F53" s="3" t="s">
        <v>12</v>
      </c>
      <c r="G53">
        <v>86.119</v>
      </c>
      <c r="M53" s="2"/>
      <c r="N53" s="2"/>
    </row>
    <row r="54" spans="1:14" x14ac:dyDescent="0.25">
      <c r="F54" s="3" t="s">
        <v>13</v>
      </c>
      <c r="G54">
        <v>11.095000000000001</v>
      </c>
      <c r="M54" s="2"/>
      <c r="N54" s="2"/>
    </row>
    <row r="55" spans="1:14" x14ac:dyDescent="0.25">
      <c r="F55" s="3" t="s">
        <v>14</v>
      </c>
      <c r="G55">
        <v>40</v>
      </c>
      <c r="M55" s="2"/>
      <c r="N55" s="2"/>
    </row>
    <row r="56" spans="1:14" x14ac:dyDescent="0.25">
      <c r="F56" s="3" t="s">
        <v>22</v>
      </c>
      <c r="G56">
        <f>G55^0.5</f>
        <v>6.324555320336759</v>
      </c>
      <c r="M56" s="2"/>
      <c r="N56" s="2"/>
    </row>
    <row r="57" spans="1:14" x14ac:dyDescent="0.25">
      <c r="M57" s="2"/>
      <c r="N57" s="2"/>
    </row>
    <row r="58" spans="1:14" x14ac:dyDescent="0.25">
      <c r="F58" s="3" t="s">
        <v>15</v>
      </c>
      <c r="G58">
        <f>G52-G53</f>
        <v>4.6560000000000059</v>
      </c>
      <c r="M58" s="2"/>
      <c r="N58" s="2"/>
    </row>
    <row r="59" spans="1:14" x14ac:dyDescent="0.25">
      <c r="F59" s="3" t="s">
        <v>16</v>
      </c>
      <c r="G59">
        <f>G54/G56</f>
        <v>1.7542735319784084</v>
      </c>
      <c r="H59" t="s">
        <v>33</v>
      </c>
      <c r="M59" s="2"/>
      <c r="N59" s="2"/>
    </row>
    <row r="60" spans="1:14" x14ac:dyDescent="0.25">
      <c r="M60" s="2"/>
      <c r="N60" s="2"/>
    </row>
    <row r="61" spans="1:14" x14ac:dyDescent="0.25">
      <c r="F61" s="3" t="s">
        <v>17</v>
      </c>
      <c r="G61">
        <f>G58/G59</f>
        <v>2.6540900920674164</v>
      </c>
      <c r="H61" t="s">
        <v>23</v>
      </c>
      <c r="I61" s="6">
        <v>2.65</v>
      </c>
      <c r="M61" s="2"/>
      <c r="N61" s="2"/>
    </row>
    <row r="63" spans="1:14" x14ac:dyDescent="0.25">
      <c r="A63" s="1" t="s">
        <v>55</v>
      </c>
    </row>
    <row r="64" spans="1:14" x14ac:dyDescent="0.25">
      <c r="B64" t="s">
        <v>19</v>
      </c>
    </row>
    <row r="65" spans="1:8" x14ac:dyDescent="0.25">
      <c r="C65" t="s">
        <v>20</v>
      </c>
      <c r="F65" s="5" t="s">
        <v>21</v>
      </c>
    </row>
    <row r="66" spans="1:8" x14ac:dyDescent="0.25">
      <c r="F66" s="5"/>
    </row>
    <row r="67" spans="1:8" x14ac:dyDescent="0.25">
      <c r="C67" t="s">
        <v>26</v>
      </c>
    </row>
    <row r="68" spans="1:8" x14ac:dyDescent="0.25">
      <c r="D68" t="s">
        <v>99</v>
      </c>
      <c r="F68">
        <v>4.0000000000000001E-3</v>
      </c>
    </row>
    <row r="70" spans="1:8" x14ac:dyDescent="0.25">
      <c r="C70" t="s">
        <v>27</v>
      </c>
    </row>
    <row r="71" spans="1:8" x14ac:dyDescent="0.25">
      <c r="D71" t="s">
        <v>100</v>
      </c>
      <c r="F71">
        <v>4.0000000000000001E-3</v>
      </c>
    </row>
    <row r="73" spans="1:8" x14ac:dyDescent="0.25">
      <c r="C73" t="s">
        <v>24</v>
      </c>
      <c r="H73">
        <v>8.0000000000000002E-3</v>
      </c>
    </row>
    <row r="75" spans="1:8" x14ac:dyDescent="0.25">
      <c r="A75" s="1" t="s">
        <v>0</v>
      </c>
    </row>
    <row r="76" spans="1:8" x14ac:dyDescent="0.25">
      <c r="C76" t="s">
        <v>28</v>
      </c>
    </row>
    <row r="79" spans="1:8" x14ac:dyDescent="0.25">
      <c r="E79" s="3" t="s">
        <v>30</v>
      </c>
      <c r="F79">
        <v>90.775000000000006</v>
      </c>
    </row>
    <row r="80" spans="1:8" x14ac:dyDescent="0.25">
      <c r="E80" s="3" t="s">
        <v>31</v>
      </c>
      <c r="F80">
        <v>1.96</v>
      </c>
    </row>
    <row r="81" spans="1:8" x14ac:dyDescent="0.25">
      <c r="E81" s="3" t="s">
        <v>32</v>
      </c>
      <c r="F81">
        <v>1.754</v>
      </c>
    </row>
    <row r="82" spans="1:8" x14ac:dyDescent="0.25">
      <c r="E82" s="3"/>
    </row>
    <row r="83" spans="1:8" x14ac:dyDescent="0.25">
      <c r="E83" s="3"/>
      <c r="G83" s="3" t="s">
        <v>34</v>
      </c>
      <c r="H83">
        <f>F79+F80*F81</f>
        <v>94.21284</v>
      </c>
    </row>
    <row r="84" spans="1:8" x14ac:dyDescent="0.25">
      <c r="E84" s="3"/>
      <c r="G84" s="3" t="s">
        <v>35</v>
      </c>
      <c r="H84">
        <f>F79-F80*F81</f>
        <v>87.337160000000011</v>
      </c>
    </row>
    <row r="85" spans="1:8" x14ac:dyDescent="0.25">
      <c r="E85" s="3"/>
    </row>
    <row r="87" spans="1:8" x14ac:dyDescent="0.25">
      <c r="C87" t="s">
        <v>29</v>
      </c>
    </row>
    <row r="91" spans="1:8" x14ac:dyDescent="0.25">
      <c r="E91" s="3"/>
      <c r="G91" s="3" t="s">
        <v>36</v>
      </c>
      <c r="H91">
        <f>F79+2.576*F81</f>
        <v>95.293304000000006</v>
      </c>
    </row>
    <row r="92" spans="1:8" x14ac:dyDescent="0.25">
      <c r="E92" s="3"/>
      <c r="G92" s="3" t="s">
        <v>37</v>
      </c>
      <c r="H92">
        <f>F79-2.576*F81</f>
        <v>86.256696000000005</v>
      </c>
    </row>
    <row r="94" spans="1:8" x14ac:dyDescent="0.25">
      <c r="A94" s="1" t="s">
        <v>25</v>
      </c>
    </row>
    <row r="95" spans="1:8" x14ac:dyDescent="0.25">
      <c r="B95" t="s">
        <v>56</v>
      </c>
    </row>
    <row r="97" spans="2:9" x14ac:dyDescent="0.25">
      <c r="B97" s="1" t="s">
        <v>57</v>
      </c>
    </row>
    <row r="98" spans="2:9" ht="15.75" x14ac:dyDescent="0.25">
      <c r="C98" t="s">
        <v>58</v>
      </c>
    </row>
    <row r="99" spans="2:9" x14ac:dyDescent="0.25">
      <c r="C99" t="s">
        <v>64</v>
      </c>
    </row>
    <row r="101" spans="2:9" x14ac:dyDescent="0.25">
      <c r="C101" t="s">
        <v>68</v>
      </c>
      <c r="E101">
        <v>2.65</v>
      </c>
    </row>
    <row r="103" spans="2:9" x14ac:dyDescent="0.25">
      <c r="C103" t="s">
        <v>65</v>
      </c>
      <c r="I103" t="s">
        <v>61</v>
      </c>
    </row>
    <row r="104" spans="2:9" x14ac:dyDescent="0.25">
      <c r="D104" t="s">
        <v>59</v>
      </c>
      <c r="I104" s="9" t="b">
        <v>0</v>
      </c>
    </row>
    <row r="105" spans="2:9" x14ac:dyDescent="0.25">
      <c r="D105" t="s">
        <v>60</v>
      </c>
      <c r="I105" s="9" t="b">
        <v>1</v>
      </c>
    </row>
    <row r="106" spans="2:9" x14ac:dyDescent="0.25">
      <c r="E106" t="s">
        <v>62</v>
      </c>
      <c r="I106" t="s">
        <v>102</v>
      </c>
    </row>
    <row r="108" spans="2:9" x14ac:dyDescent="0.25">
      <c r="C108" t="s">
        <v>101</v>
      </c>
      <c r="I108" t="s">
        <v>61</v>
      </c>
    </row>
    <row r="109" spans="2:9" x14ac:dyDescent="0.25">
      <c r="D109" t="s">
        <v>66</v>
      </c>
      <c r="I109" s="9" t="b">
        <v>0</v>
      </c>
    </row>
    <row r="110" spans="2:9" x14ac:dyDescent="0.25">
      <c r="D110" t="s">
        <v>67</v>
      </c>
      <c r="I110" s="9" t="b">
        <v>1</v>
      </c>
    </row>
    <row r="111" spans="2:9" x14ac:dyDescent="0.25">
      <c r="E111" t="s">
        <v>62</v>
      </c>
      <c r="I111" t="s">
        <v>102</v>
      </c>
    </row>
    <row r="113" spans="2:6" x14ac:dyDescent="0.25">
      <c r="B113" s="1" t="s">
        <v>63</v>
      </c>
    </row>
    <row r="114" spans="2:6" x14ac:dyDescent="0.25">
      <c r="C114" t="s">
        <v>69</v>
      </c>
    </row>
    <row r="115" spans="2:6" x14ac:dyDescent="0.25">
      <c r="D115" t="s">
        <v>46</v>
      </c>
    </row>
    <row r="116" spans="2:6" x14ac:dyDescent="0.25">
      <c r="C116" t="s">
        <v>70</v>
      </c>
    </row>
    <row r="117" spans="2:6" x14ac:dyDescent="0.25">
      <c r="D117" t="s">
        <v>71</v>
      </c>
    </row>
    <row r="118" spans="2:6" x14ac:dyDescent="0.25">
      <c r="C118" t="s">
        <v>72</v>
      </c>
    </row>
    <row r="119" spans="2:6" x14ac:dyDescent="0.25">
      <c r="D119" t="s">
        <v>73</v>
      </c>
    </row>
    <row r="121" spans="2:6" x14ac:dyDescent="0.25">
      <c r="C121" t="s">
        <v>74</v>
      </c>
    </row>
    <row r="122" spans="2:6" x14ac:dyDescent="0.25">
      <c r="D122" t="s">
        <v>75</v>
      </c>
      <c r="F122">
        <v>94.21</v>
      </c>
    </row>
    <row r="123" spans="2:6" x14ac:dyDescent="0.25">
      <c r="D123" t="s">
        <v>76</v>
      </c>
      <c r="F123">
        <v>87.33</v>
      </c>
    </row>
    <row r="131" spans="2:11" x14ac:dyDescent="0.25">
      <c r="B131" s="1" t="s">
        <v>81</v>
      </c>
    </row>
    <row r="132" spans="2:11" x14ac:dyDescent="0.25">
      <c r="C132" t="s">
        <v>82</v>
      </c>
    </row>
    <row r="133" spans="2:11" x14ac:dyDescent="0.25">
      <c r="C133" t="s">
        <v>83</v>
      </c>
    </row>
    <row r="134" spans="2:11" x14ac:dyDescent="0.25">
      <c r="C134" t="s">
        <v>84</v>
      </c>
    </row>
    <row r="135" spans="2:11" x14ac:dyDescent="0.25">
      <c r="C135" t="s">
        <v>85</v>
      </c>
    </row>
    <row r="136" spans="2:11" x14ac:dyDescent="0.25">
      <c r="C136" t="s">
        <v>86</v>
      </c>
    </row>
    <row r="137" spans="2:11" x14ac:dyDescent="0.25">
      <c r="C137" t="s">
        <v>87</v>
      </c>
    </row>
    <row r="139" spans="2:11" x14ac:dyDescent="0.25">
      <c r="C139" t="s">
        <v>88</v>
      </c>
      <c r="J139" t="s">
        <v>61</v>
      </c>
    </row>
    <row r="140" spans="2:11" x14ac:dyDescent="0.25">
      <c r="D140" t="s">
        <v>103</v>
      </c>
      <c r="J140" s="10" t="s">
        <v>104</v>
      </c>
      <c r="K140" t="s">
        <v>106</v>
      </c>
    </row>
    <row r="141" spans="2:11" x14ac:dyDescent="0.25">
      <c r="D141" t="s">
        <v>105</v>
      </c>
      <c r="J141" s="10" t="b">
        <v>0</v>
      </c>
    </row>
    <row r="142" spans="2:11" x14ac:dyDescent="0.25">
      <c r="J142" t="s">
        <v>102</v>
      </c>
    </row>
    <row r="143" spans="2:11" x14ac:dyDescent="0.25">
      <c r="D143" t="s">
        <v>89</v>
      </c>
      <c r="E143">
        <v>8.0000000000000002E-3</v>
      </c>
    </row>
    <row r="146" spans="1:5" x14ac:dyDescent="0.25">
      <c r="C146" t="s">
        <v>77</v>
      </c>
    </row>
    <row r="147" spans="1:5" x14ac:dyDescent="0.25">
      <c r="C147" t="s">
        <v>78</v>
      </c>
    </row>
    <row r="148" spans="1:5" x14ac:dyDescent="0.25">
      <c r="C148" t="s">
        <v>79</v>
      </c>
    </row>
    <row r="149" spans="1:5" x14ac:dyDescent="0.25">
      <c r="C149" t="s">
        <v>80</v>
      </c>
    </row>
    <row r="151" spans="1:5" x14ac:dyDescent="0.25">
      <c r="A151" s="1" t="s">
        <v>10</v>
      </c>
    </row>
    <row r="153" spans="1:5" x14ac:dyDescent="0.25">
      <c r="C153" t="s">
        <v>90</v>
      </c>
    </row>
    <row r="154" spans="1:5" x14ac:dyDescent="0.25">
      <c r="D154" t="s">
        <v>91</v>
      </c>
    </row>
    <row r="155" spans="1:5" x14ac:dyDescent="0.25">
      <c r="E155" t="s">
        <v>92</v>
      </c>
    </row>
    <row r="157" spans="1:5" x14ac:dyDescent="0.25">
      <c r="D157" t="s">
        <v>93</v>
      </c>
    </row>
    <row r="158" spans="1:5" x14ac:dyDescent="0.25">
      <c r="E158" t="s">
        <v>94</v>
      </c>
    </row>
    <row r="160" spans="1:5" x14ac:dyDescent="0.25">
      <c r="C160" t="s">
        <v>95</v>
      </c>
    </row>
    <row r="161" spans="4:5" x14ac:dyDescent="0.25">
      <c r="D161" t="s">
        <v>96</v>
      </c>
    </row>
    <row r="162" spans="4:5" x14ac:dyDescent="0.25">
      <c r="E162" t="s">
        <v>97</v>
      </c>
    </row>
    <row r="164" spans="4:5" x14ac:dyDescent="0.25">
      <c r="D164" t="s">
        <v>98</v>
      </c>
    </row>
  </sheetData>
  <hyperlinks>
    <hyperlink ref="F65" r:id="rId1" xr:uid="{DF542C25-6E5A-4B6D-8929-9B162CE1F058}"/>
  </hyperlinks>
  <pageMargins left="0.7" right="0.7" top="0.75" bottom="0.75" header="0.3" footer="0.3"/>
  <pageSetup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BWG</dc:creator>
  <cp:lastModifiedBy>BWG</cp:lastModifiedBy>
  <dcterms:created xsi:type="dcterms:W3CDTF">2021-01-16T16:43:25Z</dcterms:created>
  <dcterms:modified xsi:type="dcterms:W3CDTF">2021-01-17T00:32:14Z</dcterms:modified>
</cp:coreProperties>
</file>